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31" i="1"/>
  <c r="E42"/>
  <c r="E21"/>
  <c r="E26" l="1"/>
  <c r="E53" s="1"/>
  <c r="D6" l="1"/>
  <c r="D45"/>
</calcChain>
</file>

<file path=xl/sharedStrings.xml><?xml version="1.0" encoding="utf-8"?>
<sst xmlns="http://schemas.openxmlformats.org/spreadsheetml/2006/main" count="56" uniqueCount="46">
  <si>
    <t>№п/п</t>
  </si>
  <si>
    <t>на 1м2</t>
  </si>
  <si>
    <t>Статьи затрат</t>
  </si>
  <si>
    <t>изм</t>
  </si>
  <si>
    <t>ед.</t>
  </si>
  <si>
    <t>руб</t>
  </si>
  <si>
    <t>руб.</t>
  </si>
  <si>
    <t xml:space="preserve"> руб.</t>
  </si>
  <si>
    <t>Факт за</t>
  </si>
  <si>
    <t>хозтовары: моющие средства,перчатки</t>
  </si>
  <si>
    <t>2022г</t>
  </si>
  <si>
    <t xml:space="preserve">дезобработка,дезинфицирующие средства </t>
  </si>
  <si>
    <t>мелкий ремонт в подъезде</t>
  </si>
  <si>
    <t>электроматериалы(лампы,розетка)</t>
  </si>
  <si>
    <t>таблички,стенды</t>
  </si>
  <si>
    <t>Плата за работы и услуги по управлению МКД,в т.ч.налоги</t>
  </si>
  <si>
    <t>Содержание общедомового имущества,МОП</t>
  </si>
  <si>
    <t>дезобработка(дезинсекция,дератизация подвалов)</t>
  </si>
  <si>
    <t xml:space="preserve"> затраты на организацию эксплуатации жилого дома;</t>
  </si>
  <si>
    <t>Содержание придомовой территории</t>
  </si>
  <si>
    <t xml:space="preserve">Аварийоно-диспечерское обслуживание </t>
  </si>
  <si>
    <t>Наладка автоматики насосного обрудования (дог)</t>
  </si>
  <si>
    <t>Обследование дымоходов и венканалов(дог)</t>
  </si>
  <si>
    <t>ИТОГО тариф</t>
  </si>
  <si>
    <t>зарплата обслуж.перс с отчислениями от зарплаты(дворник,разнорабочий)</t>
  </si>
  <si>
    <t xml:space="preserve"> Обслуживание ВДС(внутридомовых инженер.сетей) и конструкций МКД </t>
  </si>
  <si>
    <t>Услуги подрядных организаций по обслуживанию МКД (  по договорам)</t>
  </si>
  <si>
    <t>зарплата обслуж.перс с отчислениями (сантехник,теплотехник)</t>
  </si>
  <si>
    <t>Отчет по статье "Содержание и ремонт жилья "</t>
  </si>
  <si>
    <t>за 2023 г  по ж.д. ул.Донская 24/26</t>
  </si>
  <si>
    <t>факт</t>
  </si>
  <si>
    <t>Косметический ремонт холла 1 этажа(аванс за работу)</t>
  </si>
  <si>
    <t>Косметический ремонт холла 1этажа(материалы)</t>
  </si>
  <si>
    <t>Ремонт канализации в подвале,ремонт водоснабжения.,свароч. работы,чистка канализ.</t>
  </si>
  <si>
    <t>инвентарь,моющие ср-ва,перчатки ,граффити</t>
  </si>
  <si>
    <t>реагенты,соль,инвентарь</t>
  </si>
  <si>
    <t>уборка подвала-1815,электроматериалы-1270,50</t>
  </si>
  <si>
    <t>зарплата обслуж.перс с отчислениями от зарплаты(уборщик,электрик)</t>
  </si>
  <si>
    <t xml:space="preserve">ремонт водоснабжения ,сварочные работы </t>
  </si>
  <si>
    <t>текущий ремонт-ремонт окна на техэтаже</t>
  </si>
  <si>
    <t>косметический ремонт на 9 этаже</t>
  </si>
  <si>
    <t>Т/обслуживание лифта,страхование,техосвидетельствование</t>
  </si>
  <si>
    <t>Техобслуживание УУТЭ</t>
  </si>
  <si>
    <t>подготовка к отопительному сезону,промывка</t>
  </si>
  <si>
    <t xml:space="preserve"> оформление платежных документов,размещение в ГИС ЖКХ-16400,40</t>
  </si>
  <si>
    <t xml:space="preserve"> юридическое сопровождение,услуги банка.чек-онлайн,програмное обесп-5870 и т.д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</si>
</sst>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i/>
      <sz val="14"/>
      <name val="Courier New"/>
      <family val="3"/>
      <charset val="204"/>
    </font>
    <font>
      <i/>
      <sz val="14"/>
      <name val="Courier New"/>
      <family val="3"/>
      <charset val="204"/>
    </font>
    <font>
      <b/>
      <sz val="14"/>
      <name val="Courier New"/>
      <family val="3"/>
      <charset val="204"/>
    </font>
    <font>
      <b/>
      <sz val="14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"/>
      <name val="Arial Cyr"/>
      <charset val="204"/>
    </font>
    <font>
      <b/>
      <i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/>
    <xf numFmtId="0" fontId="4" fillId="0" borderId="3" xfId="0" applyFont="1" applyBorder="1"/>
    <xf numFmtId="0" fontId="4" fillId="0" borderId="8" xfId="0" applyFont="1" applyBorder="1"/>
    <xf numFmtId="0" fontId="2" fillId="0" borderId="6" xfId="0" applyFont="1" applyBorder="1"/>
    <xf numFmtId="0" fontId="3" fillId="0" borderId="8" xfId="0" applyFont="1" applyBorder="1"/>
    <xf numFmtId="0" fontId="2" fillId="0" borderId="3" xfId="0" applyFont="1" applyBorder="1"/>
    <xf numFmtId="0" fontId="3" fillId="0" borderId="6" xfId="0" applyFont="1" applyBorder="1"/>
    <xf numFmtId="0" fontId="4" fillId="0" borderId="5" xfId="0" applyFont="1" applyBorder="1"/>
    <xf numFmtId="0" fontId="2" fillId="0" borderId="5" xfId="0" applyFont="1" applyBorder="1"/>
    <xf numFmtId="0" fontId="5" fillId="0" borderId="3" xfId="0" applyFont="1" applyBorder="1"/>
    <xf numFmtId="0" fontId="4" fillId="0" borderId="0" xfId="0" applyFont="1" applyBorder="1"/>
    <xf numFmtId="0" fontId="5" fillId="0" borderId="8" xfId="0" applyFont="1" applyBorder="1"/>
    <xf numFmtId="0" fontId="2" fillId="0" borderId="10" xfId="0" applyFont="1" applyBorder="1"/>
    <xf numFmtId="0" fontId="6" fillId="0" borderId="3" xfId="0" applyFont="1" applyBorder="1"/>
    <xf numFmtId="0" fontId="7" fillId="0" borderId="3" xfId="0" applyFont="1" applyBorder="1"/>
    <xf numFmtId="0" fontId="5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3" fillId="3" borderId="2" xfId="0" applyFont="1" applyFill="1" applyBorder="1"/>
    <xf numFmtId="2" fontId="3" fillId="3" borderId="6" xfId="0" applyNumberFormat="1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/>
    <xf numFmtId="0" fontId="7" fillId="0" borderId="13" xfId="0" applyFont="1" applyBorder="1"/>
    <xf numFmtId="0" fontId="8" fillId="0" borderId="13" xfId="0" applyFont="1" applyBorder="1"/>
    <xf numFmtId="0" fontId="2" fillId="0" borderId="13" xfId="0" applyFont="1" applyBorder="1"/>
    <xf numFmtId="0" fontId="3" fillId="0" borderId="16" xfId="0" applyFont="1" applyBorder="1"/>
    <xf numFmtId="0" fontId="3" fillId="0" borderId="10" xfId="0" applyFont="1" applyBorder="1"/>
    <xf numFmtId="0" fontId="4" fillId="0" borderId="13" xfId="0" applyFont="1" applyBorder="1"/>
    <xf numFmtId="0" fontId="5" fillId="0" borderId="13" xfId="0" applyFont="1" applyBorder="1"/>
    <xf numFmtId="0" fontId="3" fillId="0" borderId="13" xfId="0" applyFont="1" applyBorder="1"/>
    <xf numFmtId="0" fontId="4" fillId="0" borderId="12" xfId="0" applyFont="1" applyBorder="1"/>
    <xf numFmtId="0" fontId="4" fillId="0" borderId="16" xfId="0" applyFont="1" applyBorder="1"/>
    <xf numFmtId="0" fontId="4" fillId="0" borderId="9" xfId="0" applyFont="1" applyBorder="1" applyAlignment="1">
      <alignment horizontal="center"/>
    </xf>
    <xf numFmtId="0" fontId="5" fillId="0" borderId="16" xfId="0" applyFont="1" applyBorder="1"/>
    <xf numFmtId="0" fontId="5" fillId="0" borderId="9" xfId="0" applyFont="1" applyBorder="1" applyAlignment="1">
      <alignment horizontal="center"/>
    </xf>
    <xf numFmtId="0" fontId="2" fillId="0" borderId="18" xfId="0" applyFont="1" applyBorder="1"/>
    <xf numFmtId="0" fontId="2" fillId="0" borderId="11" xfId="0" applyFont="1" applyBorder="1" applyAlignment="1">
      <alignment horizontal="center"/>
    </xf>
    <xf numFmtId="0" fontId="1" fillId="0" borderId="13" xfId="0" applyFont="1" applyBorder="1"/>
    <xf numFmtId="0" fontId="1" fillId="3" borderId="17" xfId="0" applyFont="1" applyFill="1" applyBorder="1"/>
    <xf numFmtId="0" fontId="1" fillId="3" borderId="11" xfId="0" applyFont="1" applyFill="1" applyBorder="1"/>
    <xf numFmtId="0" fontId="10" fillId="3" borderId="21" xfId="0" applyFont="1" applyFill="1" applyBorder="1"/>
    <xf numFmtId="0" fontId="3" fillId="3" borderId="22" xfId="0" applyFont="1" applyFill="1" applyBorder="1"/>
    <xf numFmtId="0" fontId="4" fillId="2" borderId="13" xfId="0" applyFont="1" applyFill="1" applyBorder="1"/>
    <xf numFmtId="0" fontId="1" fillId="0" borderId="18" xfId="0" applyFont="1" applyBorder="1"/>
    <xf numFmtId="0" fontId="5" fillId="0" borderId="18" xfId="0" applyFont="1" applyBorder="1"/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24" xfId="0" applyFont="1" applyBorder="1"/>
    <xf numFmtId="2" fontId="3" fillId="0" borderId="4" xfId="0" applyNumberFormat="1" applyFont="1" applyBorder="1" applyAlignment="1">
      <alignment horizontal="center"/>
    </xf>
    <xf numFmtId="0" fontId="1" fillId="0" borderId="17" xfId="0" applyFont="1" applyBorder="1"/>
    <xf numFmtId="0" fontId="4" fillId="0" borderId="17" xfId="0" applyFont="1" applyBorder="1"/>
    <xf numFmtId="0" fontId="1" fillId="3" borderId="18" xfId="0" applyFont="1" applyFill="1" applyBorder="1"/>
    <xf numFmtId="0" fontId="5" fillId="3" borderId="18" xfId="0" applyFont="1" applyFill="1" applyBorder="1"/>
    <xf numFmtId="0" fontId="3" fillId="3" borderId="18" xfId="0" applyFont="1" applyFill="1" applyBorder="1"/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4" fillId="0" borderId="23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4" fillId="3" borderId="23" xfId="0" applyNumberFormat="1" applyFont="1" applyFill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0" fontId="12" fillId="0" borderId="0" xfId="0" applyFont="1"/>
    <xf numFmtId="2" fontId="5" fillId="0" borderId="3" xfId="0" applyNumberFormat="1" applyFont="1" applyBorder="1" applyAlignment="1">
      <alignment horizontal="center"/>
    </xf>
    <xf numFmtId="0" fontId="5" fillId="0" borderId="28" xfId="0" applyFont="1" applyBorder="1"/>
    <xf numFmtId="0" fontId="2" fillId="0" borderId="15" xfId="0" applyFont="1" applyBorder="1"/>
    <xf numFmtId="0" fontId="11" fillId="0" borderId="3" xfId="0" applyFont="1" applyBorder="1"/>
    <xf numFmtId="0" fontId="2" fillId="3" borderId="21" xfId="0" applyFont="1" applyFill="1" applyBorder="1"/>
    <xf numFmtId="0" fontId="3" fillId="3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/>
    <xf numFmtId="0" fontId="13" fillId="2" borderId="25" xfId="0" applyFont="1" applyFill="1" applyBorder="1"/>
    <xf numFmtId="0" fontId="3" fillId="2" borderId="19" xfId="0" applyFont="1" applyFill="1" applyBorder="1"/>
    <xf numFmtId="0" fontId="3" fillId="2" borderId="26" xfId="0" applyFont="1" applyFill="1" applyBorder="1" applyAlignment="1">
      <alignment horizontal="center"/>
    </xf>
    <xf numFmtId="2" fontId="3" fillId="2" borderId="20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0" fontId="3" fillId="2" borderId="6" xfId="0" applyFont="1" applyFill="1" applyBorder="1"/>
    <xf numFmtId="2" fontId="5" fillId="0" borderId="20" xfId="0" applyNumberFormat="1" applyFont="1" applyBorder="1" applyAlignment="1">
      <alignment horizontal="center"/>
    </xf>
    <xf numFmtId="0" fontId="3" fillId="3" borderId="11" xfId="0" applyFont="1" applyFill="1" applyBorder="1"/>
    <xf numFmtId="0" fontId="3" fillId="3" borderId="6" xfId="0" applyFont="1" applyFill="1" applyBorder="1"/>
    <xf numFmtId="0" fontId="2" fillId="3" borderId="11" xfId="0" applyFont="1" applyFill="1" applyBorder="1" applyAlignment="1">
      <alignment horizontal="center"/>
    </xf>
    <xf numFmtId="0" fontId="3" fillId="2" borderId="18" xfId="0" applyFont="1" applyFill="1" applyBorder="1"/>
    <xf numFmtId="0" fontId="5" fillId="2" borderId="13" xfId="0" applyFont="1" applyFill="1" applyBorder="1"/>
    <xf numFmtId="0" fontId="4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0" fontId="5" fillId="3" borderId="0" xfId="0" applyFont="1" applyFill="1" applyBorder="1"/>
    <xf numFmtId="0" fontId="4" fillId="3" borderId="0" xfId="0" applyFont="1" applyFill="1" applyBorder="1"/>
    <xf numFmtId="0" fontId="4" fillId="3" borderId="7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0" fontId="5" fillId="3" borderId="13" xfId="0" applyFont="1" applyFill="1" applyBorder="1"/>
    <xf numFmtId="0" fontId="4" fillId="3" borderId="13" xfId="0" applyFont="1" applyFill="1" applyBorder="1"/>
    <xf numFmtId="0" fontId="4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3" fillId="2" borderId="18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5"/>
  <sheetViews>
    <sheetView tabSelected="1" zoomScaleNormal="100" workbookViewId="0">
      <selection activeCell="H21" sqref="H21"/>
    </sheetView>
  </sheetViews>
  <sheetFormatPr defaultRowHeight="13.2"/>
  <cols>
    <col min="1" max="1" width="4.109375" customWidth="1"/>
    <col min="2" max="2" width="88.44140625" customWidth="1"/>
    <col min="3" max="3" width="1.88671875" hidden="1" customWidth="1"/>
    <col min="4" max="4" width="3.33203125" hidden="1" customWidth="1"/>
    <col min="5" max="5" width="16.109375" customWidth="1"/>
  </cols>
  <sheetData>
    <row r="1" spans="1:5" ht="17.399999999999999">
      <c r="A1" s="3"/>
      <c r="B1" s="127" t="s">
        <v>28</v>
      </c>
      <c r="C1" s="5"/>
      <c r="D1" s="5"/>
      <c r="E1" s="4"/>
    </row>
    <row r="2" spans="1:5" ht="17.399999999999999">
      <c r="A2" s="1"/>
      <c r="B2" s="41" t="s">
        <v>29</v>
      </c>
      <c r="C2" s="2"/>
      <c r="E2" s="2"/>
    </row>
    <row r="3" spans="1:5" ht="18.600000000000001" customHeight="1" thickBot="1">
      <c r="A3" s="1"/>
      <c r="B3" s="1"/>
      <c r="D3" s="1"/>
      <c r="E3" s="93">
        <v>2733.4</v>
      </c>
    </row>
    <row r="4" spans="1:5" ht="25.8" customHeight="1">
      <c r="A4" s="6" t="s">
        <v>0</v>
      </c>
      <c r="B4" s="6" t="s">
        <v>2</v>
      </c>
      <c r="C4" s="6" t="s">
        <v>4</v>
      </c>
      <c r="D4" s="75" t="s">
        <v>8</v>
      </c>
      <c r="E4" s="26" t="s">
        <v>30</v>
      </c>
    </row>
    <row r="5" spans="1:5" ht="23.25" customHeight="1" thickBot="1">
      <c r="A5" s="7"/>
      <c r="B5" s="7"/>
      <c r="C5" s="7" t="s">
        <v>3</v>
      </c>
      <c r="D5" s="76" t="s">
        <v>10</v>
      </c>
      <c r="E5" s="27" t="s">
        <v>1</v>
      </c>
    </row>
    <row r="6" spans="1:5" ht="21" customHeight="1" thickBot="1">
      <c r="A6" s="10">
        <v>1</v>
      </c>
      <c r="B6" s="22" t="s">
        <v>15</v>
      </c>
      <c r="C6" s="14" t="s">
        <v>5</v>
      </c>
      <c r="D6" s="30">
        <f>D7+D8+D9+D10+D11+D12+D13</f>
        <v>0</v>
      </c>
      <c r="E6" s="35">
        <v>512473.33</v>
      </c>
    </row>
    <row r="7" spans="1:5" ht="18.600000000000001" hidden="1" customHeight="1" thickBot="1">
      <c r="A7" s="15"/>
      <c r="B7" s="25"/>
      <c r="C7" s="20"/>
      <c r="D7" s="67"/>
      <c r="E7" s="34"/>
    </row>
    <row r="8" spans="1:5" ht="21" hidden="1" customHeight="1" thickBot="1">
      <c r="A8" s="23"/>
      <c r="B8" s="25"/>
      <c r="C8" s="20"/>
      <c r="D8" s="67"/>
      <c r="E8" s="32"/>
    </row>
    <row r="9" spans="1:5" ht="21" hidden="1" customHeight="1" thickBot="1">
      <c r="A9" s="24"/>
      <c r="B9" s="21"/>
      <c r="C9" s="20"/>
      <c r="D9" s="67"/>
      <c r="E9" s="32"/>
    </row>
    <row r="10" spans="1:5" ht="18" hidden="1" customHeight="1">
      <c r="A10" s="23"/>
      <c r="B10" s="21"/>
      <c r="C10" s="20"/>
      <c r="D10" s="67"/>
      <c r="E10" s="32"/>
    </row>
    <row r="11" spans="1:5" ht="21.6" customHeight="1" thickBot="1">
      <c r="A11" s="43"/>
      <c r="B11" s="48" t="s">
        <v>18</v>
      </c>
      <c r="C11" s="20"/>
      <c r="D11" s="77"/>
      <c r="E11" s="86"/>
    </row>
    <row r="12" spans="1:5" ht="18.600000000000001">
      <c r="A12" s="44"/>
      <c r="B12" s="48" t="s">
        <v>44</v>
      </c>
      <c r="C12" s="46"/>
      <c r="D12" s="29"/>
      <c r="E12" s="87"/>
    </row>
    <row r="13" spans="1:5" ht="19.2" customHeight="1" thickBot="1">
      <c r="A13" s="45"/>
      <c r="B13" s="49" t="s">
        <v>45</v>
      </c>
      <c r="C13" s="47"/>
      <c r="D13" s="31"/>
      <c r="E13" s="88"/>
    </row>
    <row r="14" spans="1:5" ht="1.2" hidden="1" customHeight="1" thickBot="1">
      <c r="A14" s="8"/>
      <c r="B14" s="19" t="s">
        <v>9</v>
      </c>
      <c r="C14" s="11" t="s">
        <v>6</v>
      </c>
      <c r="D14" s="67">
        <v>438353.9</v>
      </c>
      <c r="E14" s="32">
        <v>4.0999999999999996</v>
      </c>
    </row>
    <row r="15" spans="1:5" ht="19.8" hidden="1" customHeight="1" thickBot="1">
      <c r="A15" s="8"/>
      <c r="B15" s="19" t="s">
        <v>11</v>
      </c>
      <c r="C15" s="11" t="s">
        <v>6</v>
      </c>
      <c r="D15" s="67">
        <v>2979.63</v>
      </c>
      <c r="E15" s="32">
        <v>0.02</v>
      </c>
    </row>
    <row r="16" spans="1:5" ht="19.8" hidden="1" customHeight="1" thickBot="1">
      <c r="A16" s="8"/>
      <c r="B16" s="19" t="s">
        <v>13</v>
      </c>
      <c r="C16" s="11" t="s">
        <v>6</v>
      </c>
      <c r="D16" s="67">
        <v>3000</v>
      </c>
      <c r="E16" s="32">
        <v>0.02</v>
      </c>
    </row>
    <row r="17" spans="1:5" ht="16.2" hidden="1" customHeight="1" thickBot="1">
      <c r="A17" s="8"/>
      <c r="B17" s="19"/>
      <c r="C17" s="11" t="s">
        <v>6</v>
      </c>
      <c r="D17" s="67">
        <v>4969.12</v>
      </c>
      <c r="E17" s="32">
        <v>0.05</v>
      </c>
    </row>
    <row r="18" spans="1:5" ht="15.6" hidden="1" customHeight="1">
      <c r="A18" s="8"/>
      <c r="B18" s="19"/>
      <c r="C18" s="11"/>
      <c r="D18" s="67"/>
      <c r="E18" s="32"/>
    </row>
    <row r="19" spans="1:5" ht="15.6" hidden="1" customHeight="1">
      <c r="A19" s="8"/>
      <c r="B19" s="19" t="s">
        <v>12</v>
      </c>
      <c r="C19" s="11"/>
      <c r="D19" s="67"/>
      <c r="E19" s="32"/>
    </row>
    <row r="20" spans="1:5" ht="15.6" hidden="1" customHeight="1" thickBot="1">
      <c r="A20" s="8"/>
      <c r="B20" s="19" t="s">
        <v>14</v>
      </c>
      <c r="C20" s="11"/>
      <c r="D20" s="67">
        <v>1520</v>
      </c>
      <c r="E20" s="32">
        <v>0.02</v>
      </c>
    </row>
    <row r="21" spans="1:5" ht="20.399999999999999" customHeight="1" thickBot="1">
      <c r="A21" s="13">
        <v>2</v>
      </c>
      <c r="B21" s="13" t="s">
        <v>16</v>
      </c>
      <c r="C21" s="42"/>
      <c r="D21" s="78">
        <v>1000</v>
      </c>
      <c r="E21" s="35">
        <f>E22+E23+E24+E25</f>
        <v>159802.36000000002</v>
      </c>
    </row>
    <row r="22" spans="1:5" ht="22.2" customHeight="1">
      <c r="A22" s="6"/>
      <c r="B22" s="21" t="s">
        <v>37</v>
      </c>
      <c r="C22" s="11" t="s">
        <v>6</v>
      </c>
      <c r="D22" s="67">
        <v>1691.65</v>
      </c>
      <c r="E22" s="94">
        <v>152052.59</v>
      </c>
    </row>
    <row r="23" spans="1:5" ht="25.8" customHeight="1">
      <c r="A23" s="96"/>
      <c r="B23" s="95" t="s">
        <v>17</v>
      </c>
      <c r="C23" s="50"/>
      <c r="D23" s="79"/>
      <c r="E23" s="90">
        <v>1612.07</v>
      </c>
    </row>
    <row r="24" spans="1:5" ht="20.399999999999999" customHeight="1">
      <c r="A24" s="97"/>
      <c r="B24" s="21" t="s">
        <v>34</v>
      </c>
      <c r="C24" s="14"/>
      <c r="D24" s="30"/>
      <c r="E24" s="94">
        <v>3052.2</v>
      </c>
    </row>
    <row r="25" spans="1:5" ht="19.8" customHeight="1" thickBot="1">
      <c r="A25" s="97"/>
      <c r="B25" s="21" t="s">
        <v>36</v>
      </c>
      <c r="C25" s="14"/>
      <c r="D25" s="30"/>
      <c r="E25" s="94">
        <v>3085.5</v>
      </c>
    </row>
    <row r="26" spans="1:5" ht="18" customHeight="1" thickBot="1">
      <c r="A26" s="13">
        <v>3</v>
      </c>
      <c r="B26" s="13" t="s">
        <v>19</v>
      </c>
      <c r="C26" s="51" t="s">
        <v>5</v>
      </c>
      <c r="D26" s="66">
        <v>2700</v>
      </c>
      <c r="E26" s="35">
        <f>E27+E28+E30</f>
        <v>102586.5</v>
      </c>
    </row>
    <row r="27" spans="1:5" ht="16.8" customHeight="1" thickBot="1">
      <c r="A27" s="56"/>
      <c r="B27" s="65" t="s">
        <v>24</v>
      </c>
      <c r="C27" s="12"/>
      <c r="D27" s="67"/>
      <c r="E27" s="89">
        <v>99000</v>
      </c>
    </row>
    <row r="28" spans="1:5" ht="21.6" hidden="1" customHeight="1" thickBot="1">
      <c r="A28" s="45"/>
      <c r="B28" s="49"/>
      <c r="C28" s="54"/>
      <c r="D28" s="55"/>
      <c r="E28" s="90"/>
    </row>
    <row r="29" spans="1:5" ht="0.6" hidden="1" customHeight="1" thickBot="1">
      <c r="A29" s="45"/>
      <c r="B29" s="49"/>
      <c r="C29" s="54"/>
      <c r="D29" s="55"/>
      <c r="E29" s="108"/>
    </row>
    <row r="30" spans="1:5" ht="18" customHeight="1" thickBot="1">
      <c r="A30" s="45"/>
      <c r="B30" s="49" t="s">
        <v>35</v>
      </c>
      <c r="C30" s="52"/>
      <c r="D30" s="53"/>
      <c r="E30" s="92">
        <v>3586.5</v>
      </c>
    </row>
    <row r="31" spans="1:5" ht="18" customHeight="1" thickBot="1">
      <c r="A31" s="60">
        <v>4</v>
      </c>
      <c r="B31" s="98" t="s">
        <v>25</v>
      </c>
      <c r="C31" s="20"/>
      <c r="D31" s="67"/>
      <c r="E31" s="35">
        <f>E32+E33+E34+E37+E38+E39</f>
        <v>339066.31</v>
      </c>
    </row>
    <row r="32" spans="1:5" ht="17.399999999999999" customHeight="1">
      <c r="A32" s="64"/>
      <c r="B32" s="68" t="s">
        <v>27</v>
      </c>
      <c r="C32" s="20" t="s">
        <v>6</v>
      </c>
      <c r="D32" s="67">
        <v>340655.03</v>
      </c>
      <c r="E32" s="32">
        <v>178390.81</v>
      </c>
    </row>
    <row r="33" spans="1:5" ht="17.399999999999999" customHeight="1">
      <c r="A33" s="58"/>
      <c r="B33" s="118" t="s">
        <v>43</v>
      </c>
      <c r="C33" s="119" t="s">
        <v>6</v>
      </c>
      <c r="D33" s="120">
        <v>26991.4</v>
      </c>
      <c r="E33" s="121">
        <v>63459</v>
      </c>
    </row>
    <row r="34" spans="1:5" ht="17.399999999999999" customHeight="1">
      <c r="A34" s="58"/>
      <c r="B34" s="122" t="s">
        <v>33</v>
      </c>
      <c r="C34" s="123"/>
      <c r="D34" s="124"/>
      <c r="E34" s="125">
        <v>49848.5</v>
      </c>
    </row>
    <row r="35" spans="1:5" ht="17.399999999999999" customHeight="1">
      <c r="A35" s="58"/>
      <c r="B35" s="118" t="s">
        <v>38</v>
      </c>
      <c r="C35" s="119"/>
      <c r="D35" s="120"/>
      <c r="E35" s="121">
        <v>16050</v>
      </c>
    </row>
    <row r="36" spans="1:5" ht="0.6" customHeight="1">
      <c r="A36" s="58"/>
      <c r="B36" s="113"/>
      <c r="C36" s="63"/>
      <c r="D36" s="114"/>
      <c r="E36" s="115"/>
    </row>
    <row r="37" spans="1:5" ht="17.399999999999999" customHeight="1">
      <c r="A37" s="58"/>
      <c r="B37" s="49" t="s">
        <v>40</v>
      </c>
      <c r="C37" s="48"/>
      <c r="D37" s="116"/>
      <c r="E37" s="117">
        <v>7563</v>
      </c>
    </row>
    <row r="38" spans="1:5" ht="17.399999999999999" customHeight="1">
      <c r="A38" s="58"/>
      <c r="B38" s="49" t="s">
        <v>39</v>
      </c>
      <c r="C38" s="48"/>
      <c r="D38" s="116"/>
      <c r="E38" s="117">
        <v>975</v>
      </c>
    </row>
    <row r="39" spans="1:5" ht="16.2" customHeight="1" thickBot="1">
      <c r="A39" s="58"/>
      <c r="B39" s="112" t="s">
        <v>32</v>
      </c>
      <c r="C39" s="101" t="s">
        <v>6</v>
      </c>
      <c r="D39" s="100">
        <v>96849.16</v>
      </c>
      <c r="E39" s="126">
        <v>38830</v>
      </c>
    </row>
    <row r="40" spans="1:5" ht="14.4" customHeight="1" thickBot="1">
      <c r="A40" s="58"/>
      <c r="B40" s="107" t="s">
        <v>31</v>
      </c>
      <c r="C40" s="16"/>
      <c r="D40" s="57"/>
      <c r="E40" s="106">
        <v>50000</v>
      </c>
    </row>
    <row r="41" spans="1:5" ht="14.4" customHeight="1" thickBot="1">
      <c r="A41" s="59"/>
      <c r="B41" s="102"/>
      <c r="C41" s="103" t="s">
        <v>7</v>
      </c>
      <c r="D41" s="104">
        <v>16450</v>
      </c>
      <c r="E41" s="105"/>
    </row>
    <row r="42" spans="1:5" ht="21.6" customHeight="1" thickBot="1">
      <c r="A42" s="60">
        <v>5</v>
      </c>
      <c r="B42" s="61" t="s">
        <v>26</v>
      </c>
      <c r="C42" s="62"/>
      <c r="D42" s="99"/>
      <c r="E42" s="39">
        <f>E44+E45+E46+E47+E48+E52</f>
        <v>115864.03</v>
      </c>
    </row>
    <row r="43" spans="1:5" ht="0.6" customHeight="1">
      <c r="A43" s="72"/>
      <c r="B43" s="73"/>
      <c r="C43" s="74"/>
      <c r="D43" s="80"/>
      <c r="E43" s="91"/>
    </row>
    <row r="44" spans="1:5" ht="21.6" customHeight="1">
      <c r="A44" s="58"/>
      <c r="B44" s="48" t="s">
        <v>20</v>
      </c>
      <c r="C44" s="63"/>
      <c r="D44" s="81">
        <v>5814.42</v>
      </c>
      <c r="E44" s="36">
        <v>16642.95</v>
      </c>
    </row>
    <row r="45" spans="1:5" ht="21" customHeight="1">
      <c r="A45" s="58"/>
      <c r="B45" s="49" t="s">
        <v>21</v>
      </c>
      <c r="C45" s="48" t="s">
        <v>5</v>
      </c>
      <c r="D45" s="82" t="e">
        <f>D46+D47+D48+D49+#REF!+#REF!+#REF!</f>
        <v>#REF!</v>
      </c>
      <c r="E45" s="86">
        <v>12000</v>
      </c>
    </row>
    <row r="46" spans="1:5" ht="19.2" customHeight="1">
      <c r="A46" s="58"/>
      <c r="B46" s="49" t="s">
        <v>22</v>
      </c>
      <c r="C46" s="48" t="s">
        <v>6</v>
      </c>
      <c r="D46" s="81">
        <v>332197.15999999997</v>
      </c>
      <c r="E46" s="86">
        <v>2805.96</v>
      </c>
    </row>
    <row r="47" spans="1:5" ht="23.4" customHeight="1">
      <c r="A47" s="58"/>
      <c r="B47" s="48" t="s">
        <v>42</v>
      </c>
      <c r="C47" s="48"/>
      <c r="D47" s="81">
        <v>35485.96</v>
      </c>
      <c r="E47" s="86">
        <v>18000</v>
      </c>
    </row>
    <row r="48" spans="1:5" ht="19.8" customHeight="1">
      <c r="A48" s="58"/>
      <c r="B48" s="48" t="s">
        <v>41</v>
      </c>
      <c r="C48" s="48"/>
      <c r="D48" s="81">
        <v>59618.87</v>
      </c>
      <c r="E48" s="86">
        <v>66415.12</v>
      </c>
    </row>
    <row r="49" spans="1:5" ht="0.6" customHeight="1" thickBot="1">
      <c r="A49" s="70"/>
      <c r="B49" s="71"/>
      <c r="C49" s="71"/>
      <c r="D49" s="83"/>
      <c r="E49" s="92"/>
    </row>
    <row r="50" spans="1:5" ht="23.4" hidden="1" customHeight="1" thickBot="1">
      <c r="A50" s="13"/>
      <c r="B50" s="13"/>
      <c r="C50" s="17"/>
      <c r="D50" s="57"/>
      <c r="E50" s="35"/>
    </row>
    <row r="51" spans="1:5" ht="17.399999999999999" hidden="1" customHeight="1" thickBot="1">
      <c r="A51" s="10"/>
      <c r="B51" s="10"/>
      <c r="C51" s="47"/>
      <c r="D51" s="84"/>
      <c r="E51" s="33"/>
    </row>
    <row r="52" spans="1:5" ht="17.399999999999999" customHeight="1" thickBot="1">
      <c r="A52" s="109"/>
      <c r="B52" s="110"/>
      <c r="C52" s="110"/>
      <c r="D52" s="111"/>
      <c r="E52" s="39"/>
    </row>
    <row r="53" spans="1:5" ht="19.2" customHeight="1" thickBot="1">
      <c r="A53" s="9"/>
      <c r="B53" s="37" t="s">
        <v>23</v>
      </c>
      <c r="C53" s="38"/>
      <c r="D53" s="85"/>
      <c r="E53" s="40">
        <f>E6+E21+E26+E31+E42</f>
        <v>1229792.53</v>
      </c>
    </row>
    <row r="54" spans="1:5" ht="16.2" hidden="1" thickBot="1">
      <c r="A54" s="13"/>
      <c r="B54" s="18"/>
      <c r="C54" s="16"/>
      <c r="D54" s="28">
        <v>96530</v>
      </c>
      <c r="E54" s="69">
        <v>1.08</v>
      </c>
    </row>
    <row r="55" spans="1:5" ht="15">
      <c r="A55" s="1"/>
    </row>
  </sheetData>
  <phoneticPr fontId="0" type="noConversion"/>
  <pageMargins left="0.25" right="0.25" top="0.75" bottom="0.75" header="0.3" footer="0.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2023-12-21T10:20:12Z</cp:lastPrinted>
  <dcterms:created xsi:type="dcterms:W3CDTF">2011-07-12T11:42:04Z</dcterms:created>
  <dcterms:modified xsi:type="dcterms:W3CDTF">2024-03-19T09:21:51Z</dcterms:modified>
</cp:coreProperties>
</file>